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SHDATA\ShPub$\מחשבים ותקשורת\עדנה1\מכרזים\תחזוקת שרתים\"/>
    </mc:Choice>
  </mc:AlternateContent>
  <bookViews>
    <workbookView xWindow="0" yWindow="0" windowWidth="20490" windowHeight="7785" tabRatio="758"/>
  </bookViews>
  <sheets>
    <sheet name="שער" sheetId="7" r:id="rId1"/>
    <sheet name="5.2.2-5.2.3" sheetId="1" r:id="rId2"/>
    <sheet name="5.2.4" sheetId="8" r:id="rId3"/>
    <sheet name="5.2.5" sheetId="10" r:id="rId4"/>
    <sheet name="גיליון עזר" sheetId="11" state="hidden" r:id="rId5"/>
  </sheets>
  <definedNames>
    <definedName name="_5.1.2_עלות_שירותי_תחזוקה_סל_2_לשנה">'5.2.4'!$A$1</definedName>
    <definedName name="_Toc194307759" localSheetId="1">'5.2.2-5.2.3'!#REF!</definedName>
    <definedName name="_Toc194308216" localSheetId="1">'5.2.2-5.2.3'!#REF!</definedName>
    <definedName name="שער_הדולר">שער!#REF!</definedName>
  </definedNames>
  <calcPr calcId="152511"/>
</workbook>
</file>

<file path=xl/calcChain.xml><?xml version="1.0" encoding="utf-8"?>
<calcChain xmlns="http://schemas.openxmlformats.org/spreadsheetml/2006/main">
  <c r="A6" i="7" l="1"/>
  <c r="F27" i="1"/>
  <c r="F29" i="1" s="1"/>
  <c r="C6" i="10" s="1"/>
  <c r="E6" i="10" s="1"/>
  <c r="C7" i="10" l="1"/>
  <c r="F9" i="1"/>
  <c r="F10" i="1"/>
  <c r="F11" i="1"/>
  <c r="F12" i="1"/>
  <c r="F13" i="1"/>
  <c r="F14" i="1"/>
  <c r="F15" i="1"/>
  <c r="F16" i="1"/>
  <c r="F17" i="1"/>
  <c r="F18" i="1"/>
  <c r="F19" i="1"/>
  <c r="F8" i="1"/>
  <c r="E7" i="10" l="1"/>
  <c r="F21" i="1" l="1"/>
  <c r="C5" i="10" s="1"/>
  <c r="A7" i="7"/>
  <c r="E5" i="10" l="1"/>
  <c r="A5" i="7"/>
  <c r="E9" i="10" l="1"/>
</calcChain>
</file>

<file path=xl/sharedStrings.xml><?xml version="1.0" encoding="utf-8"?>
<sst xmlns="http://schemas.openxmlformats.org/spreadsheetml/2006/main" count="82" uniqueCount="68">
  <si>
    <t>כמות</t>
  </si>
  <si>
    <t>הקלק על שם הטבלה בכדי לפתוח את הגליון המתאים</t>
  </si>
  <si>
    <t>הנחיות למילוי טבלאות העלות</t>
  </si>
  <si>
    <t>חזור לעמוד השער</t>
  </si>
  <si>
    <t>יש להשלים את נתוני ההצעה בתאים הלבנים.</t>
  </si>
  <si>
    <t>1. יש להשלים בכל אחת מהטבלאות רק את העמודות שצבען לבן</t>
  </si>
  <si>
    <t>תיאור</t>
  </si>
  <si>
    <t>2. כל המחירים יוצגו בדולר ארה"ב ולפני מע"מ</t>
  </si>
  <si>
    <t>3. ישנן טבלאות עם ערכים מחושבים בלבד ואין מקום להשלים בהן נתונים</t>
  </si>
  <si>
    <t xml:space="preserve">4. יש לשים לב להוראות המנוסחות בראש כל טבלה </t>
  </si>
  <si>
    <t>5. הסבר מפורט למשמעות כל טבלה ועמודה מצוי בפרק 5 של המפרט</t>
  </si>
  <si>
    <t>6. לאחר השלמת כל הטבלאות יש להדפיס את כולן, לחתום עליהן ולצרפן לפרק 5 של המענה</t>
  </si>
  <si>
    <r>
      <t xml:space="preserve">מחיר
</t>
    </r>
    <r>
      <rPr>
        <sz val="9"/>
        <rFont val="Arial"/>
        <family val="2"/>
        <scheme val="minor"/>
      </rPr>
      <t>(דולר ארה"ב לפני מע"מ)</t>
    </r>
  </si>
  <si>
    <t>רשות המסים בישראל, שירות עיבודים ממוחשבים - שע"ם</t>
  </si>
  <si>
    <t>#</t>
  </si>
  <si>
    <t>רכיב</t>
  </si>
  <si>
    <t>###</t>
  </si>
  <si>
    <t>מק"ט יצרן</t>
  </si>
  <si>
    <t>הערות</t>
  </si>
  <si>
    <t>קבוצת הנחה</t>
  </si>
  <si>
    <t>Hardware</t>
  </si>
  <si>
    <t>Software</t>
  </si>
  <si>
    <t>עלות שעת טכנאי התקנות בעל הסמכה של היצרן להתקנת הציוד</t>
  </si>
  <si>
    <t>אין להזין נתונים בגיליון זה. הנתונים נשלפים מהגיליונות הקודמים שמולאו ע"י המציע</t>
  </si>
  <si>
    <r>
      <t xml:space="preserve">מחיר
</t>
    </r>
    <r>
      <rPr>
        <sz val="12"/>
        <rFont val="David"/>
        <family val="2"/>
        <charset val="177"/>
      </rPr>
      <t>(דולר ארה"ב לפני מע"מ)</t>
    </r>
  </si>
  <si>
    <r>
      <t xml:space="preserve">סה"כ עלות
</t>
    </r>
    <r>
      <rPr>
        <sz val="12"/>
        <rFont val="David"/>
        <family val="2"/>
        <charset val="177"/>
      </rPr>
      <t>(דולר ארה"ב לפני מע"מ)</t>
    </r>
  </si>
  <si>
    <t>507864-B21</t>
  </si>
  <si>
    <t>HP BL460c G6 CTO Blade OEM</t>
  </si>
  <si>
    <t>603718-B21</t>
  </si>
  <si>
    <t>HP BL460c G7 CTO Blade</t>
  </si>
  <si>
    <t>643786-B21</t>
  </si>
  <si>
    <t>HP BL620c G7 W CTO Blade</t>
  </si>
  <si>
    <t>643785-B21</t>
  </si>
  <si>
    <t>HP BL680c G7 W CTO Blade</t>
  </si>
  <si>
    <t>403321-B22</t>
  </si>
  <si>
    <t>HP BLc7000 1 PH 2 PSU 4 Fan Full ICE Kit</t>
  </si>
  <si>
    <t>507019-B21</t>
  </si>
  <si>
    <t>HP BLc7000 CTO 3 IN LCD ROHS Encl</t>
  </si>
  <si>
    <t>641016-B21</t>
  </si>
  <si>
    <t>HP BL460c Gen8 10/20Gb FLB CTO Blade</t>
  </si>
  <si>
    <t>681844-B21</t>
  </si>
  <si>
    <t>HP BLc7000 CTO 3 IN LCD Plat Enclosure</t>
  </si>
  <si>
    <t>735151-B21</t>
  </si>
  <si>
    <t>HP BL460c Gen8 E5-v2 10/20Gb CTO Blade</t>
  </si>
  <si>
    <t>תיאור מק"ט יצרן</t>
  </si>
  <si>
    <t>סה"כ עלות לשנה אחת לשירותי תחזוקה למערכות שרתי להב של HPE</t>
  </si>
  <si>
    <t>עלות שעת עבודה לביצוע שירותים נוספים</t>
  </si>
  <si>
    <t>459498-B21</t>
  </si>
  <si>
    <t>459484-B21</t>
  </si>
  <si>
    <t>727021-B21</t>
  </si>
  <si>
    <t>HP ProLiant BL480c G1</t>
  </si>
  <si>
    <t>HP ProLiant BL460c G1</t>
  </si>
  <si>
    <t>HP ProLiant BL 460 gen 9</t>
  </si>
  <si>
    <t>סה"כ עלות לשנה אחת לשירותי תחזוקה למערכות שרתי Rackmount של HPE</t>
  </si>
  <si>
    <t>755258-B21</t>
  </si>
  <si>
    <t>ProLiant DL360 Gen 9</t>
  </si>
  <si>
    <t>עלות להשוואת הצעות</t>
  </si>
  <si>
    <t>טבלאות עלות -שירותי תחזוקה של:
מערכות שרתי להב (Blade Server) של HPE
שרתי Rackmount של HPE</t>
  </si>
  <si>
    <t>5.2.2 עלות שירותי תחזוקה למערכות שרתי להב של HPE</t>
  </si>
  <si>
    <t>5.2.3 עלות שירותי תחזוקה למערכות שרתי Rackmount של HPE</t>
  </si>
  <si>
    <t>1)  למען הסר ספק כמות השרתים המפורטת בטבלה לעיל מייצגת את כל מצאי השרתים בשעם.  נכון למועד פרסום המכרז חלק משרתים אלו עדיין תחת חוזה
     אחריות של היצרן (ראו נספח 0.8). במועד חתימת ההסכם ייכנסו לתחזוקה כל רכיבי הציוד שאין להם חוזה אחריות ו/או שירות  ותחזוקה באופן מידי.</t>
  </si>
  <si>
    <t>2)  במועד חתימת ההסכם ולאחר מכן מידי שנה תיקבע רשימת השרתים (כמות מכל סוג) אשר תקבל שירותי תחזוקה מהספק לאותה השנה ועלות השירותים
     תהיה בהתאם למחירים הנקובים בהצעת הספק לכל סוג שרת.</t>
  </si>
  <si>
    <r>
      <t xml:space="preserve">3)  המחירים המפורטים עבור תחזוקת מארזי שרתים (סעיפים 7, 8 ו- 10 בטבלה לעיל) כוללים תחזוקה של המארז </t>
    </r>
    <r>
      <rPr>
        <b/>
        <u/>
        <sz val="14"/>
        <rFont val="Arial"/>
        <family val="2"/>
        <scheme val="minor"/>
      </rPr>
      <t xml:space="preserve">על כל הרכיבים המותקנים בו
</t>
    </r>
    <r>
      <rPr>
        <b/>
        <sz val="14"/>
        <rFont val="Arial"/>
        <family val="2"/>
        <scheme val="minor"/>
      </rPr>
      <t xml:space="preserve">    </t>
    </r>
    <r>
      <rPr>
        <b/>
        <sz val="11"/>
        <rFont val="Arial"/>
        <family val="2"/>
        <scheme val="minor"/>
      </rPr>
      <t>לרבות : רכיב ניהול פנימי הכולל KVM, מתגי תקשורת המספקים קישוריות לרשת הארגונית (Uplink) ולשרתים (Downlink), כל המתאמים
     (Transceiver, GBIC) וכל רכיבי המארז עצמו (לרבות ספקי כח, מאווררים וכבילה).</t>
    </r>
  </si>
  <si>
    <t>עלות לשנה אחת לשירותי תחזוקה לכל מערכות שרתי להב של HPE המפורטים בטבלה 5.2.2</t>
  </si>
  <si>
    <t>עלות לשנה אחת לשירותי תחזוקה לכל מערכות שרתי Rackmount של HPE המפורטים בטבלה 5.2.3</t>
  </si>
  <si>
    <t>5.2.4 עלות שירותים נוספים</t>
  </si>
  <si>
    <t>5.2.5 עלות להשוואת הצעות</t>
  </si>
  <si>
    <t>מכרז 2-2018 תחזוקת שרתי BLADE ו- NON BLADE</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</si>
</sst>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409]#,##0"/>
  </numFmts>
  <fonts count="26" x14ac:knownFonts="1">
    <font>
      <sz val="10"/>
      <name val="Arial"/>
      <charset val="177"/>
    </font>
    <font>
      <sz val="8"/>
      <name val="Arial"/>
      <family val="2"/>
    </font>
    <font>
      <sz val="10"/>
      <name val="Arial"/>
      <family val="2"/>
    </font>
    <font>
      <sz val="11"/>
      <name val="Arial"/>
      <family val="2"/>
    </font>
    <font>
      <b/>
      <sz val="12"/>
      <name val="Arial"/>
      <family val="2"/>
    </font>
    <font>
      <u/>
      <sz val="10"/>
      <color indexed="12"/>
      <name val="Arial"/>
      <family val="2"/>
    </font>
    <font>
      <b/>
      <sz val="10"/>
      <color indexed="10"/>
      <name val="Arial"/>
      <family val="2"/>
    </font>
    <font>
      <sz val="9"/>
      <name val="Arial"/>
      <family val="2"/>
    </font>
    <font>
      <b/>
      <u/>
      <sz val="11"/>
      <name val="Arial"/>
      <family val="2"/>
    </font>
    <font>
      <sz val="10"/>
      <name val="Arial"/>
      <family val="2"/>
      <scheme val="minor"/>
    </font>
    <font>
      <b/>
      <sz val="12"/>
      <name val="Arial"/>
      <family val="2"/>
      <scheme val="minor"/>
    </font>
    <font>
      <b/>
      <sz val="9"/>
      <color indexed="10"/>
      <name val="Arial"/>
      <family val="2"/>
      <scheme val="minor"/>
    </font>
    <font>
      <sz val="9"/>
      <name val="Arial"/>
      <family val="2"/>
      <scheme val="minor"/>
    </font>
    <font>
      <b/>
      <sz val="9"/>
      <name val="Arial"/>
      <family val="2"/>
      <scheme val="minor"/>
    </font>
    <font>
      <b/>
      <sz val="16"/>
      <name val="Arial"/>
      <family val="2"/>
    </font>
    <font>
      <b/>
      <sz val="11"/>
      <name val="Arial"/>
      <family val="2"/>
    </font>
    <font>
      <sz val="12"/>
      <color rgb="FF000000"/>
      <name val="David"/>
      <family val="2"/>
      <charset val="177"/>
    </font>
    <font>
      <sz val="12"/>
      <name val="David"/>
      <family val="2"/>
      <charset val="177"/>
    </font>
    <font>
      <b/>
      <sz val="12"/>
      <name val="David"/>
      <family val="2"/>
      <charset val="177"/>
    </font>
    <font>
      <b/>
      <sz val="9"/>
      <color indexed="10"/>
      <name val="David"/>
      <family val="2"/>
      <charset val="177"/>
    </font>
    <font>
      <sz val="10"/>
      <name val="David"/>
      <family val="2"/>
      <charset val="177"/>
    </font>
    <font>
      <sz val="11"/>
      <color rgb="FF000000"/>
      <name val="Arial"/>
      <family val="2"/>
    </font>
    <font>
      <sz val="11"/>
      <name val="Arial"/>
      <family val="2"/>
      <scheme val="minor"/>
    </font>
    <font>
      <b/>
      <sz val="11"/>
      <name val="Arial"/>
      <family val="2"/>
      <scheme val="minor"/>
    </font>
    <font>
      <b/>
      <sz val="14"/>
      <name val="Arial"/>
      <family val="2"/>
      <scheme val="minor"/>
    </font>
    <font>
      <b/>
      <u/>
      <sz val="14"/>
      <name val="Arial"/>
      <family val="2"/>
      <scheme val="minor"/>
    </font>
  </fonts>
  <fills count="8">
    <fill>
      <patternFill patternType="none"/>
    </fill>
    <fill>
      <patternFill patternType="gray125"/>
    </fill>
    <fill>
      <patternFill patternType="solid">
        <fgColor theme="7" tint="0.59999389629810485"/>
        <bgColor indexed="64"/>
      </patternFill>
    </fill>
    <fill>
      <patternFill patternType="solid">
        <fgColor rgb="FFBFBFBF"/>
        <bgColor indexed="64"/>
      </patternFill>
    </fill>
    <fill>
      <patternFill patternType="solid">
        <fgColor theme="0" tint="-0.34998626667073579"/>
        <bgColor indexed="64"/>
      </patternFill>
    </fill>
    <fill>
      <patternFill patternType="solid">
        <fgColor rgb="FFDBDBDB"/>
        <bgColor indexed="64"/>
      </patternFill>
    </fill>
    <fill>
      <patternFill patternType="solid">
        <fgColor theme="0" tint="-0.14999847407452621"/>
        <bgColor indexed="64"/>
      </patternFill>
    </fill>
    <fill>
      <patternFill patternType="solid">
        <fgColor theme="0" tint="-4.9989318521683403E-2"/>
        <bgColor indexed="64"/>
      </patternFill>
    </fill>
  </fills>
  <borders count="38">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style="thin">
        <color indexed="64"/>
      </top>
      <bottom style="thin">
        <color indexed="64"/>
      </bottom>
      <diagonal/>
    </border>
    <border>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diagonal/>
    </border>
    <border>
      <left style="medium">
        <color indexed="64"/>
      </left>
      <right/>
      <top/>
      <bottom/>
      <diagonal/>
    </border>
    <border>
      <left/>
      <right style="medium">
        <color indexed="64"/>
      </right>
      <top/>
      <bottom/>
      <diagonal/>
    </border>
  </borders>
  <cellStyleXfs count="2">
    <xf numFmtId="0" fontId="0" fillId="0" borderId="0"/>
    <xf numFmtId="0" fontId="5" fillId="0" borderId="0" applyNumberFormat="0" applyFill="0" applyBorder="0" applyAlignment="0" applyProtection="0">
      <alignment vertical="top"/>
      <protection locked="0"/>
    </xf>
  </cellStyleXfs>
  <cellXfs count="124">
    <xf numFmtId="0" fontId="0" fillId="0" borderId="0" xfId="0"/>
    <xf numFmtId="0" fontId="0" fillId="0" borderId="0" xfId="0" applyProtection="1"/>
    <xf numFmtId="0" fontId="3" fillId="0" borderId="0" xfId="0" applyFont="1" applyProtection="1"/>
    <xf numFmtId="0" fontId="7" fillId="0" borderId="0" xfId="0" applyFont="1" applyProtection="1"/>
    <xf numFmtId="0" fontId="9" fillId="0" borderId="0" xfId="0" applyFont="1" applyProtection="1"/>
    <xf numFmtId="0" fontId="10" fillId="2" borderId="3" xfId="0" applyFont="1" applyFill="1" applyBorder="1" applyAlignment="1" applyProtection="1">
      <alignment horizontal="right" vertical="center" readingOrder="2"/>
    </xf>
    <xf numFmtId="0" fontId="13" fillId="3" borderId="1" xfId="0" applyFont="1" applyFill="1" applyBorder="1" applyAlignment="1">
      <alignment horizontal="center" vertical="center" wrapText="1" readingOrder="2"/>
    </xf>
    <xf numFmtId="0" fontId="9" fillId="2" borderId="2" xfId="0" applyFont="1" applyFill="1" applyBorder="1" applyAlignment="1" applyProtection="1">
      <alignment horizontal="right" vertical="center" wrapText="1" readingOrder="2"/>
    </xf>
    <xf numFmtId="0" fontId="3" fillId="7" borderId="8" xfId="0" applyFont="1" applyFill="1" applyBorder="1"/>
    <xf numFmtId="0" fontId="15" fillId="0" borderId="0" xfId="0" applyFont="1" applyProtection="1"/>
    <xf numFmtId="0" fontId="16" fillId="5" borderId="9" xfId="0" applyFont="1" applyFill="1" applyBorder="1" applyAlignment="1">
      <alignment horizontal="right" vertical="center" wrapText="1" readingOrder="2"/>
    </xf>
    <xf numFmtId="0" fontId="9" fillId="0" borderId="0" xfId="0" applyFont="1" applyFill="1" applyProtection="1"/>
    <xf numFmtId="0" fontId="14" fillId="4" borderId="6" xfId="0" applyFont="1" applyFill="1" applyBorder="1" applyAlignment="1" applyProtection="1">
      <alignment horizontal="center" vertical="center"/>
    </xf>
    <xf numFmtId="0" fontId="14" fillId="4" borderId="0" xfId="0" applyFont="1" applyFill="1" applyBorder="1" applyAlignment="1" applyProtection="1">
      <alignment horizontal="center" vertical="center"/>
    </xf>
    <xf numFmtId="0" fontId="9" fillId="0" borderId="0" xfId="0" applyFont="1" applyAlignment="1" applyProtection="1">
      <alignment vertical="top"/>
    </xf>
    <xf numFmtId="0" fontId="9" fillId="0" borderId="0" xfId="0" applyFont="1" applyFill="1" applyBorder="1" applyAlignment="1" applyProtection="1">
      <alignment horizontal="right" vertical="top" wrapText="1" readingOrder="2"/>
    </xf>
    <xf numFmtId="0" fontId="9" fillId="0" borderId="0" xfId="0" applyFont="1" applyFill="1" applyBorder="1" applyAlignment="1" applyProtection="1">
      <alignment vertical="top"/>
    </xf>
    <xf numFmtId="0" fontId="9" fillId="0" borderId="0" xfId="0" applyFont="1" applyFill="1" applyAlignment="1" applyProtection="1">
      <alignment vertical="top"/>
    </xf>
    <xf numFmtId="0" fontId="9" fillId="0" borderId="0" xfId="0" applyFont="1" applyAlignment="1" applyProtection="1">
      <alignment vertical="center"/>
    </xf>
    <xf numFmtId="0" fontId="11" fillId="0" borderId="19" xfId="1" applyFont="1" applyBorder="1" applyAlignment="1" applyProtection="1">
      <alignment horizontal="center" vertical="center" wrapText="1"/>
    </xf>
    <xf numFmtId="0" fontId="11" fillId="0" borderId="11" xfId="1" applyFont="1" applyBorder="1" applyAlignment="1" applyProtection="1">
      <alignment horizontal="center" vertical="center" wrapText="1"/>
    </xf>
    <xf numFmtId="0" fontId="2" fillId="0" borderId="1" xfId="0" applyFont="1" applyBorder="1" applyAlignment="1">
      <alignment horizontal="center"/>
    </xf>
    <xf numFmtId="0" fontId="9" fillId="0" borderId="0" xfId="0" applyFont="1" applyBorder="1" applyAlignment="1" applyProtection="1">
      <alignment vertical="top"/>
    </xf>
    <xf numFmtId="0" fontId="17" fillId="0" borderId="0" xfId="0" applyFont="1"/>
    <xf numFmtId="0" fontId="20" fillId="0" borderId="0" xfId="0" applyFont="1" applyAlignment="1" applyProtection="1">
      <alignment vertical="top"/>
    </xf>
    <xf numFmtId="0" fontId="20" fillId="0" borderId="0" xfId="0" applyFont="1" applyFill="1" applyBorder="1" applyAlignment="1" applyProtection="1">
      <alignment horizontal="center" vertical="top" wrapText="1" readingOrder="2"/>
    </xf>
    <xf numFmtId="0" fontId="20" fillId="0" borderId="0" xfId="0" applyFont="1" applyFill="1" applyBorder="1" applyAlignment="1" applyProtection="1">
      <alignment horizontal="right" vertical="top" wrapText="1" readingOrder="2"/>
    </xf>
    <xf numFmtId="0" fontId="20" fillId="0" borderId="0" xfId="0" applyFont="1" applyFill="1" applyBorder="1" applyAlignment="1" applyProtection="1">
      <alignment vertical="top"/>
    </xf>
    <xf numFmtId="0" fontId="20" fillId="0" borderId="0" xfId="0" applyFont="1" applyAlignment="1" applyProtection="1">
      <alignment vertical="center"/>
    </xf>
    <xf numFmtId="0" fontId="20" fillId="0" borderId="0" xfId="0" applyFont="1"/>
    <xf numFmtId="0" fontId="20" fillId="0" borderId="0" xfId="0" applyFont="1" applyAlignment="1">
      <alignment horizontal="center"/>
    </xf>
    <xf numFmtId="0" fontId="18" fillId="3" borderId="20" xfId="0" applyFont="1" applyFill="1" applyBorder="1" applyAlignment="1">
      <alignment horizontal="center" vertical="center" wrapText="1" readingOrder="2"/>
    </xf>
    <xf numFmtId="0" fontId="18" fillId="3" borderId="21" xfId="0" applyFont="1" applyFill="1" applyBorder="1" applyAlignment="1">
      <alignment horizontal="center" vertical="center" wrapText="1" readingOrder="2"/>
    </xf>
    <xf numFmtId="0" fontId="18" fillId="3" borderId="22" xfId="0" applyFont="1" applyFill="1" applyBorder="1" applyAlignment="1">
      <alignment horizontal="center" vertical="center" wrapText="1" readingOrder="2"/>
    </xf>
    <xf numFmtId="0" fontId="17" fillId="0" borderId="0" xfId="0" applyFont="1" applyAlignment="1">
      <alignment horizontal="center"/>
    </xf>
    <xf numFmtId="0" fontId="17" fillId="6" borderId="9" xfId="0" applyFont="1" applyFill="1" applyBorder="1" applyAlignment="1">
      <alignment horizontal="center" vertical="center"/>
    </xf>
    <xf numFmtId="0" fontId="3" fillId="7" borderId="0" xfId="0" applyFont="1" applyFill="1" applyBorder="1"/>
    <xf numFmtId="0" fontId="17" fillId="6" borderId="20" xfId="0" applyFont="1" applyFill="1" applyBorder="1" applyAlignment="1">
      <alignment horizontal="center" vertical="top" wrapText="1" readingOrder="2"/>
    </xf>
    <xf numFmtId="0" fontId="17" fillId="6" borderId="21" xfId="0" applyFont="1" applyFill="1" applyBorder="1" applyAlignment="1">
      <alignment horizontal="justify" vertical="top" wrapText="1" readingOrder="2"/>
    </xf>
    <xf numFmtId="0" fontId="17" fillId="6" borderId="21" xfId="0" applyFont="1" applyFill="1" applyBorder="1" applyAlignment="1">
      <alignment horizontal="center" vertical="top"/>
    </xf>
    <xf numFmtId="0" fontId="17" fillId="6" borderId="21" xfId="0" applyFont="1" applyFill="1" applyBorder="1" applyAlignment="1">
      <alignment horizontal="center" vertical="top" wrapText="1" readingOrder="2"/>
    </xf>
    <xf numFmtId="0" fontId="17" fillId="6" borderId="34" xfId="0" applyFont="1" applyFill="1" applyBorder="1" applyAlignment="1">
      <alignment horizontal="center" vertical="top" wrapText="1" readingOrder="2"/>
    </xf>
    <xf numFmtId="0" fontId="17" fillId="6" borderId="33" xfId="0" applyFont="1" applyFill="1" applyBorder="1" applyAlignment="1">
      <alignment horizontal="justify" vertical="top" wrapText="1" readingOrder="2"/>
    </xf>
    <xf numFmtId="3" fontId="17" fillId="6" borderId="33" xfId="0" applyNumberFormat="1" applyFont="1" applyFill="1" applyBorder="1" applyAlignment="1">
      <alignment horizontal="center" vertical="top" wrapText="1" readingOrder="2"/>
    </xf>
    <xf numFmtId="0" fontId="17" fillId="6" borderId="33" xfId="0" applyFont="1" applyFill="1" applyBorder="1" applyAlignment="1">
      <alignment horizontal="center" vertical="top"/>
    </xf>
    <xf numFmtId="0" fontId="17" fillId="6" borderId="31" xfId="0" applyFont="1" applyFill="1" applyBorder="1" applyAlignment="1">
      <alignment horizontal="right" vertical="top" wrapText="1" readingOrder="2"/>
    </xf>
    <xf numFmtId="0" fontId="17" fillId="5" borderId="23" xfId="0" applyFont="1" applyFill="1" applyBorder="1" applyAlignment="1">
      <alignment horizontal="center" vertical="center" wrapText="1" readingOrder="2"/>
    </xf>
    <xf numFmtId="0" fontId="17" fillId="5" borderId="26" xfId="0" applyFont="1" applyFill="1" applyBorder="1" applyAlignment="1">
      <alignment horizontal="center" vertical="center" wrapText="1" readingOrder="2"/>
    </xf>
    <xf numFmtId="0" fontId="17" fillId="5" borderId="28" xfId="0" applyFont="1" applyFill="1" applyBorder="1" applyAlignment="1">
      <alignment horizontal="center" vertical="center" wrapText="1" readingOrder="2"/>
    </xf>
    <xf numFmtId="0" fontId="18" fillId="3" borderId="32" xfId="0" applyFont="1" applyFill="1" applyBorder="1" applyAlignment="1">
      <alignment horizontal="center" vertical="center" wrapText="1" readingOrder="2"/>
    </xf>
    <xf numFmtId="0" fontId="18" fillId="0" borderId="24" xfId="0" applyFont="1" applyFill="1" applyBorder="1" applyAlignment="1" applyProtection="1">
      <alignment horizontal="center" vertical="top" wrapText="1" readingOrder="2"/>
      <protection locked="0"/>
    </xf>
    <xf numFmtId="164" fontId="17" fillId="5" borderId="25" xfId="0" applyNumberFormat="1" applyFont="1" applyFill="1" applyBorder="1" applyAlignment="1">
      <alignment horizontal="center" vertical="top" wrapText="1" readingOrder="2"/>
    </xf>
    <xf numFmtId="0" fontId="18" fillId="0" borderId="1" xfId="0" applyFont="1" applyFill="1" applyBorder="1" applyAlignment="1" applyProtection="1">
      <alignment horizontal="center" vertical="top" wrapText="1" readingOrder="2"/>
      <protection locked="0"/>
    </xf>
    <xf numFmtId="164" fontId="17" fillId="5" borderId="27" xfId="0" applyNumberFormat="1" applyFont="1" applyFill="1" applyBorder="1" applyAlignment="1">
      <alignment horizontal="center" vertical="top" wrapText="1" readingOrder="2"/>
    </xf>
    <xf numFmtId="0" fontId="18" fillId="0" borderId="29" xfId="0" applyFont="1" applyFill="1" applyBorder="1" applyAlignment="1" applyProtection="1">
      <alignment horizontal="center" vertical="top" wrapText="1" readingOrder="2"/>
      <protection locked="0"/>
    </xf>
    <xf numFmtId="164" fontId="17" fillId="5" borderId="30" xfId="0" applyNumberFormat="1" applyFont="1" applyFill="1" applyBorder="1" applyAlignment="1">
      <alignment horizontal="center" vertical="top" wrapText="1" readingOrder="2"/>
    </xf>
    <xf numFmtId="0" fontId="17" fillId="0" borderId="0" xfId="0" applyFont="1" applyAlignment="1" applyProtection="1">
      <alignment vertical="top"/>
    </xf>
    <xf numFmtId="164" fontId="18" fillId="5" borderId="22" xfId="0" applyNumberFormat="1" applyFont="1" applyFill="1" applyBorder="1" applyAlignment="1">
      <alignment horizontal="center" vertical="center" wrapText="1" readingOrder="2"/>
    </xf>
    <xf numFmtId="0" fontId="13" fillId="3" borderId="35" xfId="0" applyFont="1" applyFill="1" applyBorder="1" applyAlignment="1">
      <alignment horizontal="center" vertical="center" wrapText="1" readingOrder="2"/>
    </xf>
    <xf numFmtId="2" fontId="13" fillId="0" borderId="9" xfId="0" applyNumberFormat="1" applyFont="1" applyFill="1" applyBorder="1" applyAlignment="1" applyProtection="1">
      <alignment horizontal="center" vertical="center" wrapText="1" readingOrder="2"/>
      <protection locked="0"/>
    </xf>
    <xf numFmtId="0" fontId="17" fillId="6" borderId="22" xfId="0" applyFont="1" applyFill="1" applyBorder="1" applyAlignment="1">
      <alignment horizontal="center" vertical="top" wrapText="1" readingOrder="2"/>
    </xf>
    <xf numFmtId="0" fontId="22" fillId="5" borderId="20" xfId="0" applyFont="1" applyFill="1" applyBorder="1" applyAlignment="1">
      <alignment horizontal="center" vertical="center" wrapText="1" readingOrder="2"/>
    </xf>
    <xf numFmtId="0" fontId="22" fillId="0" borderId="0" xfId="0" applyFont="1" applyAlignment="1" applyProtection="1">
      <alignment vertical="top"/>
    </xf>
    <xf numFmtId="0" fontId="17" fillId="0" borderId="0" xfId="0" applyFont="1" applyFill="1" applyAlignment="1" applyProtection="1">
      <alignment vertical="top"/>
    </xf>
    <xf numFmtId="0" fontId="18" fillId="0" borderId="0" xfId="0" applyFont="1" applyFill="1" applyBorder="1" applyAlignment="1" applyProtection="1">
      <alignment horizontal="center" vertical="top" wrapText="1"/>
    </xf>
    <xf numFmtId="164" fontId="18" fillId="0" borderId="0" xfId="0" applyNumberFormat="1" applyFont="1" applyFill="1" applyBorder="1" applyAlignment="1">
      <alignment horizontal="center" vertical="center" wrapText="1" readingOrder="2"/>
    </xf>
    <xf numFmtId="0" fontId="23" fillId="0" borderId="21" xfId="0" applyFont="1" applyFill="1" applyBorder="1" applyAlignment="1" applyProtection="1">
      <alignment horizontal="center" vertical="center" wrapText="1" readingOrder="2"/>
      <protection locked="0"/>
    </xf>
    <xf numFmtId="164" fontId="22" fillId="5" borderId="22" xfId="0" applyNumberFormat="1" applyFont="1" applyFill="1" applyBorder="1" applyAlignment="1">
      <alignment horizontal="center" vertical="center" wrapText="1" readingOrder="2"/>
    </xf>
    <xf numFmtId="0" fontId="3" fillId="5" borderId="24" xfId="0" applyFont="1" applyFill="1" applyBorder="1" applyAlignment="1">
      <alignment horizontal="center" vertical="center" wrapText="1" readingOrder="2"/>
    </xf>
    <xf numFmtId="0" fontId="21" fillId="5" borderId="24" xfId="0" applyFont="1" applyFill="1" applyBorder="1" applyAlignment="1">
      <alignment horizontal="justify" vertical="center" wrapText="1" readingOrder="1"/>
    </xf>
    <xf numFmtId="0" fontId="2" fillId="5" borderId="1" xfId="0" applyFont="1" applyFill="1" applyBorder="1" applyAlignment="1">
      <alignment horizontal="center" vertical="center" wrapText="1" readingOrder="1"/>
    </xf>
    <xf numFmtId="0" fontId="21" fillId="5" borderId="1" xfId="0" applyFont="1" applyFill="1" applyBorder="1" applyAlignment="1">
      <alignment horizontal="justify" vertical="center" wrapText="1" readingOrder="1"/>
    </xf>
    <xf numFmtId="0" fontId="2" fillId="5" borderId="1" xfId="0" applyFont="1" applyFill="1" applyBorder="1" applyAlignment="1">
      <alignment horizontal="center" vertical="center" wrapText="1" readingOrder="2"/>
    </xf>
    <xf numFmtId="0" fontId="2" fillId="5" borderId="1" xfId="0" applyFont="1" applyFill="1" applyBorder="1" applyAlignment="1">
      <alignment horizontal="justify" vertical="center" wrapText="1" readingOrder="1"/>
    </xf>
    <xf numFmtId="0" fontId="3" fillId="5" borderId="29" xfId="0" applyFont="1" applyFill="1" applyBorder="1" applyAlignment="1">
      <alignment horizontal="center" vertical="center" wrapText="1" readingOrder="2"/>
    </xf>
    <xf numFmtId="0" fontId="3" fillId="5" borderId="29" xfId="0" applyFont="1" applyFill="1" applyBorder="1" applyAlignment="1">
      <alignment horizontal="justify" vertical="center" wrapText="1" readingOrder="1"/>
    </xf>
    <xf numFmtId="0" fontId="2" fillId="5" borderId="24" xfId="0" applyFont="1" applyFill="1" applyBorder="1" applyAlignment="1">
      <alignment horizontal="center" vertical="center" wrapText="1" readingOrder="2"/>
    </xf>
    <xf numFmtId="0" fontId="2" fillId="5" borderId="29" xfId="0" applyFont="1" applyFill="1" applyBorder="1" applyAlignment="1">
      <alignment horizontal="center" vertical="center" wrapText="1" readingOrder="2"/>
    </xf>
    <xf numFmtId="0" fontId="22" fillId="5" borderId="21" xfId="0" applyFont="1" applyFill="1" applyBorder="1" applyAlignment="1">
      <alignment vertical="center"/>
    </xf>
    <xf numFmtId="0" fontId="22" fillId="5" borderId="21" xfId="0" applyFont="1" applyFill="1" applyBorder="1" applyAlignment="1">
      <alignment horizontal="center" vertical="center"/>
    </xf>
    <xf numFmtId="0" fontId="17" fillId="6" borderId="33" xfId="0" applyFont="1" applyFill="1" applyBorder="1" applyAlignment="1">
      <alignment horizontal="center" vertical="top" wrapText="1" readingOrder="2"/>
    </xf>
    <xf numFmtId="0" fontId="17" fillId="6" borderId="31" xfId="0" applyFont="1" applyFill="1" applyBorder="1" applyAlignment="1">
      <alignment horizontal="center" vertical="top" wrapText="1" readingOrder="2"/>
    </xf>
    <xf numFmtId="0" fontId="5" fillId="7" borderId="0" xfId="1" applyFill="1" applyAlignment="1" applyProtection="1">
      <alignment horizontal="right" readingOrder="2"/>
    </xf>
    <xf numFmtId="0" fontId="7" fillId="6" borderId="6" xfId="0" applyFont="1" applyFill="1" applyBorder="1" applyAlignment="1" applyProtection="1">
      <alignment horizontal="right" wrapText="1" readingOrder="2"/>
    </xf>
    <xf numFmtId="0" fontId="7" fillId="6" borderId="0" xfId="0" applyFont="1" applyFill="1" applyBorder="1" applyAlignment="1" applyProtection="1">
      <alignment horizontal="right" wrapText="1" readingOrder="2"/>
    </xf>
    <xf numFmtId="0" fontId="7" fillId="6" borderId="6" xfId="0" applyFont="1" applyFill="1" applyBorder="1" applyAlignment="1" applyProtection="1">
      <alignment horizontal="right" readingOrder="2"/>
    </xf>
    <xf numFmtId="0" fontId="7" fillId="6" borderId="0" xfId="0" applyFont="1" applyFill="1" applyBorder="1" applyAlignment="1" applyProtection="1">
      <alignment horizontal="right" readingOrder="2"/>
    </xf>
    <xf numFmtId="0" fontId="8" fillId="6" borderId="3" xfId="0" applyFont="1" applyFill="1" applyBorder="1" applyAlignment="1" applyProtection="1">
      <alignment horizontal="right"/>
    </xf>
    <xf numFmtId="0" fontId="8" fillId="6" borderId="4" xfId="0" applyFont="1" applyFill="1" applyBorder="1" applyAlignment="1" applyProtection="1">
      <alignment horizontal="right"/>
    </xf>
    <xf numFmtId="0" fontId="14" fillId="4" borderId="6" xfId="0" applyFont="1" applyFill="1" applyBorder="1" applyAlignment="1" applyProtection="1">
      <alignment horizontal="center" vertical="center"/>
    </xf>
    <xf numFmtId="0" fontId="14" fillId="4" borderId="0" xfId="0" applyFont="1" applyFill="1" applyBorder="1" applyAlignment="1" applyProtection="1">
      <alignment horizontal="center" vertical="center"/>
    </xf>
    <xf numFmtId="0" fontId="4" fillId="4" borderId="6" xfId="0" applyFont="1" applyFill="1" applyBorder="1" applyAlignment="1" applyProtection="1">
      <alignment horizontal="center" vertical="center" wrapText="1"/>
    </xf>
    <xf numFmtId="0" fontId="4" fillId="4" borderId="0" xfId="0" applyFont="1" applyFill="1" applyBorder="1" applyAlignment="1" applyProtection="1">
      <alignment horizontal="center" vertical="center"/>
    </xf>
    <xf numFmtId="0" fontId="6" fillId="7" borderId="3" xfId="0" applyFont="1" applyFill="1" applyBorder="1" applyAlignment="1" applyProtection="1">
      <alignment horizontal="right" vertical="center"/>
    </xf>
    <xf numFmtId="0" fontId="6" fillId="7" borderId="5" xfId="0" applyFont="1" applyFill="1" applyBorder="1" applyAlignment="1" applyProtection="1">
      <alignment horizontal="right" vertical="center"/>
    </xf>
    <xf numFmtId="0" fontId="18" fillId="5" borderId="10" xfId="0" applyFont="1" applyFill="1" applyBorder="1" applyAlignment="1" applyProtection="1">
      <alignment horizontal="center" vertical="top" wrapText="1"/>
    </xf>
    <xf numFmtId="0" fontId="18" fillId="5" borderId="13" xfId="0" applyFont="1" applyFill="1" applyBorder="1" applyAlignment="1" applyProtection="1">
      <alignment horizontal="center" vertical="top" wrapText="1"/>
    </xf>
    <xf numFmtId="0" fontId="10" fillId="2" borderId="14" xfId="0" applyFont="1" applyFill="1" applyBorder="1" applyAlignment="1" applyProtection="1">
      <alignment horizontal="center" vertical="top" readingOrder="2"/>
    </xf>
    <xf numFmtId="0" fontId="10" fillId="2" borderId="15" xfId="0" applyFont="1" applyFill="1" applyBorder="1" applyAlignment="1" applyProtection="1">
      <alignment horizontal="center" vertical="top" readingOrder="2"/>
    </xf>
    <xf numFmtId="0" fontId="10" fillId="2" borderId="16" xfId="0" applyFont="1" applyFill="1" applyBorder="1" applyAlignment="1" applyProtection="1">
      <alignment horizontal="center" vertical="top" readingOrder="2"/>
    </xf>
    <xf numFmtId="0" fontId="9" fillId="2" borderId="12" xfId="0" applyFont="1" applyFill="1" applyBorder="1" applyAlignment="1" applyProtection="1">
      <alignment horizontal="center" vertical="top" wrapText="1" readingOrder="2"/>
    </xf>
    <xf numFmtId="0" fontId="9" fillId="2" borderId="17" xfId="0" applyFont="1" applyFill="1" applyBorder="1" applyAlignment="1" applyProtection="1">
      <alignment horizontal="center" vertical="top" wrapText="1" readingOrder="2"/>
    </xf>
    <xf numFmtId="0" fontId="9" fillId="2" borderId="18" xfId="0" applyFont="1" applyFill="1" applyBorder="1" applyAlignment="1" applyProtection="1">
      <alignment horizontal="center" vertical="top" wrapText="1" readingOrder="2"/>
    </xf>
    <xf numFmtId="0" fontId="10" fillId="2" borderId="36" xfId="0" applyFont="1" applyFill="1" applyBorder="1" applyAlignment="1" applyProtection="1">
      <alignment horizontal="center" vertical="top" readingOrder="2"/>
    </xf>
    <xf numFmtId="0" fontId="10" fillId="2" borderId="0" xfId="0" applyFont="1" applyFill="1" applyBorder="1" applyAlignment="1" applyProtection="1">
      <alignment horizontal="center" vertical="top" readingOrder="2"/>
    </xf>
    <xf numFmtId="0" fontId="10" fillId="2" borderId="37" xfId="0" applyFont="1" applyFill="1" applyBorder="1" applyAlignment="1" applyProtection="1">
      <alignment horizontal="center" vertical="top" readingOrder="2"/>
    </xf>
    <xf numFmtId="0" fontId="23" fillId="2" borderId="36" xfId="0" applyFont="1" applyFill="1" applyBorder="1" applyAlignment="1" applyProtection="1">
      <alignment horizontal="right" vertical="top" wrapText="1" readingOrder="2"/>
    </xf>
    <xf numFmtId="0" fontId="23" fillId="2" borderId="0" xfId="0" applyFont="1" applyFill="1" applyBorder="1" applyAlignment="1" applyProtection="1">
      <alignment horizontal="right" vertical="top" wrapText="1" readingOrder="2"/>
    </xf>
    <xf numFmtId="0" fontId="23" fillId="2" borderId="37" xfId="0" applyFont="1" applyFill="1" applyBorder="1" applyAlignment="1" applyProtection="1">
      <alignment horizontal="right" vertical="top" wrapText="1" readingOrder="2"/>
    </xf>
    <xf numFmtId="0" fontId="23" fillId="2" borderId="12" xfId="0" applyFont="1" applyFill="1" applyBorder="1" applyAlignment="1" applyProtection="1">
      <alignment horizontal="right" vertical="top" wrapText="1" readingOrder="2"/>
    </xf>
    <xf numFmtId="0" fontId="23" fillId="2" borderId="17" xfId="0" applyFont="1" applyFill="1" applyBorder="1" applyAlignment="1" applyProtection="1">
      <alignment horizontal="right" vertical="top" wrapText="1" readingOrder="2"/>
    </xf>
    <xf numFmtId="0" fontId="23" fillId="2" borderId="18" xfId="0" applyFont="1" applyFill="1" applyBorder="1" applyAlignment="1" applyProtection="1">
      <alignment horizontal="right" vertical="top" wrapText="1" readingOrder="2"/>
    </xf>
    <xf numFmtId="0" fontId="11" fillId="0" borderId="7" xfId="1" applyFont="1" applyBorder="1" applyAlignment="1" applyProtection="1">
      <alignment horizontal="center" vertical="center" wrapText="1"/>
    </xf>
    <xf numFmtId="0" fontId="9" fillId="0" borderId="7" xfId="0" applyFont="1" applyBorder="1" applyAlignment="1" applyProtection="1"/>
    <xf numFmtId="0" fontId="17" fillId="6" borderId="10" xfId="0" applyFont="1" applyFill="1" applyBorder="1" applyAlignment="1">
      <alignment horizontal="center" vertical="center"/>
    </xf>
    <xf numFmtId="0" fontId="17" fillId="6" borderId="13" xfId="0" applyFont="1" applyFill="1" applyBorder="1" applyAlignment="1">
      <alignment horizontal="center" vertical="center"/>
    </xf>
    <xf numFmtId="0" fontId="18" fillId="2" borderId="14" xfId="0" applyFont="1" applyFill="1" applyBorder="1" applyAlignment="1" applyProtection="1">
      <alignment horizontal="center" vertical="top" readingOrder="2"/>
    </xf>
    <xf numFmtId="0" fontId="18" fillId="2" borderId="15" xfId="0" applyFont="1" applyFill="1" applyBorder="1" applyAlignment="1" applyProtection="1">
      <alignment horizontal="center" vertical="top" readingOrder="2"/>
    </xf>
    <xf numFmtId="0" fontId="18" fillId="2" borderId="16" xfId="0" applyFont="1" applyFill="1" applyBorder="1" applyAlignment="1" applyProtection="1">
      <alignment horizontal="center" vertical="top" readingOrder="2"/>
    </xf>
    <xf numFmtId="0" fontId="19" fillId="0" borderId="19" xfId="1" applyFont="1" applyBorder="1" applyAlignment="1" applyProtection="1">
      <alignment horizontal="center" vertical="center" wrapText="1"/>
    </xf>
    <xf numFmtId="0" fontId="19" fillId="0" borderId="11" xfId="1" applyFont="1" applyBorder="1" applyAlignment="1" applyProtection="1">
      <alignment horizontal="center" vertical="center" wrapText="1"/>
    </xf>
    <xf numFmtId="0" fontId="20" fillId="2" borderId="12" xfId="0" applyFont="1" applyFill="1" applyBorder="1" applyAlignment="1" applyProtection="1">
      <alignment horizontal="center" vertical="top" wrapText="1" readingOrder="2"/>
    </xf>
    <xf numFmtId="0" fontId="20" fillId="2" borderId="17" xfId="0" applyFont="1" applyFill="1" applyBorder="1" applyAlignment="1" applyProtection="1">
      <alignment horizontal="center" vertical="top" wrapText="1" readingOrder="2"/>
    </xf>
    <xf numFmtId="0" fontId="20" fillId="2" borderId="18" xfId="0" applyFont="1" applyFill="1" applyBorder="1" applyAlignment="1" applyProtection="1">
      <alignment horizontal="center" vertical="top" wrapText="1" readingOrder="2"/>
    </xf>
  </cellXfs>
  <cellStyles count="2">
    <cellStyle name="Normal" xfId="0" builtinId="0"/>
    <cellStyle name="היפר-קישור" xfId="1" builtinId="8"/>
  </cellStyles>
  <dxfs count="0"/>
  <tableStyles count="0" defaultTableStyle="TableStyleMedium2" defaultPivotStyle="PivotStyleLight16"/>
  <colors>
    <mruColors>
      <color rgb="FFDBDBDB"/>
      <color rgb="FFFFFF99"/>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0"/>
  </sheetPr>
  <dimension ref="A1:E15"/>
  <sheetViews>
    <sheetView showGridLines="0" rightToLeft="1" tabSelected="1" zoomScale="113" zoomScaleNormal="113" workbookViewId="0">
      <pane xSplit="2" ySplit="15" topLeftCell="C40" activePane="bottomRight" state="frozen"/>
      <selection pane="topRight" activeCell="D1" sqref="D1"/>
      <selection pane="bottomLeft" activeCell="A18" sqref="A18"/>
      <selection pane="bottomRight" activeCell="B2" sqref="B2"/>
    </sheetView>
  </sheetViews>
  <sheetFormatPr defaultColWidth="8.85546875" defaultRowHeight="12.75" x14ac:dyDescent="0.2"/>
  <cols>
    <col min="1" max="1" width="79" style="1" customWidth="1"/>
    <col min="2" max="2" width="19.42578125" style="1" customWidth="1"/>
    <col min="3" max="16384" width="8.85546875" style="1"/>
  </cols>
  <sheetData>
    <row r="1" spans="1:5" ht="24.75" customHeight="1" x14ac:dyDescent="0.2">
      <c r="A1" s="89" t="s">
        <v>13</v>
      </c>
      <c r="B1" s="90"/>
    </row>
    <row r="2" spans="1:5" ht="24.75" customHeight="1" x14ac:dyDescent="0.2">
      <c r="A2" s="12" t="s">
        <v>67</v>
      </c>
      <c r="B2" s="13"/>
    </row>
    <row r="3" spans="1:5" ht="65.25" customHeight="1" x14ac:dyDescent="0.2">
      <c r="A3" s="91" t="s">
        <v>57</v>
      </c>
      <c r="B3" s="92"/>
    </row>
    <row r="4" spans="1:5" ht="14.25" customHeight="1" x14ac:dyDescent="0.2">
      <c r="A4" s="93" t="s">
        <v>1</v>
      </c>
      <c r="B4" s="94"/>
    </row>
    <row r="5" spans="1:5" s="9" customFormat="1" ht="15.95" customHeight="1" x14ac:dyDescent="0.25">
      <c r="A5" s="82" t="str">
        <f>'5.2.2-5.2.3'!A1</f>
        <v>5.2.2 עלות שירותי תחזוקה למערכות שרתי להב של HPE</v>
      </c>
      <c r="B5" s="8"/>
    </row>
    <row r="6" spans="1:5" s="9" customFormat="1" ht="15.95" customHeight="1" x14ac:dyDescent="0.25">
      <c r="A6" s="82" t="str">
        <f>'5.2.2-5.2.3'!A23:E23</f>
        <v>5.2.3 עלות שירותי תחזוקה למערכות שרתי Rackmount של HPE</v>
      </c>
      <c r="B6" s="8"/>
    </row>
    <row r="7" spans="1:5" s="9" customFormat="1" ht="15.95" customHeight="1" x14ac:dyDescent="0.25">
      <c r="A7" s="82" t="str">
        <f>_5.1.2_עלות_שירותי_תחזוקה_סל_2_לשנה</f>
        <v>5.2.4 עלות שירותים נוספים</v>
      </c>
      <c r="B7" s="8"/>
    </row>
    <row r="8" spans="1:5" s="9" customFormat="1" ht="15.95" customHeight="1" x14ac:dyDescent="0.25">
      <c r="A8" s="82" t="s">
        <v>66</v>
      </c>
      <c r="B8" s="36"/>
    </row>
    <row r="9" spans="1:5" ht="20.25" customHeight="1" x14ac:dyDescent="0.25">
      <c r="A9" s="87" t="s">
        <v>2</v>
      </c>
      <c r="B9" s="88"/>
      <c r="C9" s="2"/>
      <c r="D9" s="2"/>
      <c r="E9" s="2"/>
    </row>
    <row r="10" spans="1:5" s="3" customFormat="1" ht="13.5" customHeight="1" x14ac:dyDescent="0.2">
      <c r="A10" s="85" t="s">
        <v>5</v>
      </c>
      <c r="B10" s="86"/>
    </row>
    <row r="11" spans="1:5" s="3" customFormat="1" ht="13.5" customHeight="1" x14ac:dyDescent="0.2">
      <c r="A11" s="85" t="s">
        <v>7</v>
      </c>
      <c r="B11" s="86"/>
    </row>
    <row r="12" spans="1:5" s="3" customFormat="1" ht="13.5" customHeight="1" x14ac:dyDescent="0.2">
      <c r="A12" s="85" t="s">
        <v>8</v>
      </c>
      <c r="B12" s="86"/>
    </row>
    <row r="13" spans="1:5" s="3" customFormat="1" ht="13.5" customHeight="1" x14ac:dyDescent="0.2">
      <c r="A13" s="83" t="s">
        <v>9</v>
      </c>
      <c r="B13" s="84"/>
    </row>
    <row r="14" spans="1:5" s="3" customFormat="1" ht="13.5" customHeight="1" x14ac:dyDescent="0.2">
      <c r="A14" s="83" t="s">
        <v>10</v>
      </c>
      <c r="B14" s="84"/>
    </row>
    <row r="15" spans="1:5" s="3" customFormat="1" ht="13.5" customHeight="1" x14ac:dyDescent="0.2">
      <c r="A15" s="85" t="s">
        <v>11</v>
      </c>
      <c r="B15" s="86"/>
    </row>
  </sheetData>
  <sheetProtection algorithmName="SHA-512" hashValue="ONBre+oTIdoj2MylwO7CNVgZnjlTp/+WJqn/WqQ1FZjBG+6jKFGNK/JIrgNe+HppAA8f3hQc590xUy9Q4QSctQ==" saltValue="+ddMpygbInMwoIACmia7UQ==" spinCount="100000" sheet="1" objects="1" scenarios="1"/>
  <mergeCells count="10">
    <mergeCell ref="A1:B1"/>
    <mergeCell ref="A3:B3"/>
    <mergeCell ref="A4:B4"/>
    <mergeCell ref="A12:B12"/>
    <mergeCell ref="A13:B13"/>
    <mergeCell ref="A14:B14"/>
    <mergeCell ref="A15:B15"/>
    <mergeCell ref="A9:B9"/>
    <mergeCell ref="A10:B10"/>
    <mergeCell ref="A11:B11"/>
  </mergeCells>
  <phoneticPr fontId="1" type="noConversion"/>
  <hyperlinks>
    <hyperlink ref="A7" location="'5.2.4'!A1" display="'5.2.4'!A1"/>
    <hyperlink ref="A6" location="'5.2.2-5.2.3'!A1" display="'5.2.2-5.2.3'!A1"/>
    <hyperlink ref="A5" location="'5.2.2-5.2.3'!A1" display="'5.2.2-5.2.3'!A1"/>
    <hyperlink ref="A8" location="'5.2.5'!A1" display="5.2.5 עלות להשוואת הצעות"/>
  </hyperlinks>
  <pageMargins left="0.75" right="0.75" top="1" bottom="1" header="0.5" footer="0.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sheetPr>
  <dimension ref="A1:H30"/>
  <sheetViews>
    <sheetView showGridLines="0" rightToLeft="1" zoomScaleNormal="100" workbookViewId="0">
      <pane ySplit="7" topLeftCell="A8" activePane="bottomLeft" state="frozen"/>
      <selection pane="bottomLeft" activeCell="F9" sqref="F9"/>
    </sheetView>
  </sheetViews>
  <sheetFormatPr defaultColWidth="9.140625" defaultRowHeight="12.75" x14ac:dyDescent="0.2"/>
  <cols>
    <col min="1" max="1" width="5.85546875" style="14" customWidth="1"/>
    <col min="2" max="2" width="12.85546875" style="14" customWidth="1"/>
    <col min="3" max="3" width="43.5703125" style="14" bestFit="1" customWidth="1"/>
    <col min="4" max="4" width="27.42578125" style="14" bestFit="1" customWidth="1"/>
    <col min="5" max="5" width="10" style="14" customWidth="1"/>
    <col min="6" max="6" width="27.42578125" style="14" bestFit="1" customWidth="1"/>
    <col min="7" max="7" width="1.5703125" style="14" customWidth="1"/>
    <col min="8" max="8" width="18.140625" style="14" customWidth="1"/>
    <col min="9" max="9" width="1.7109375" style="14" customWidth="1"/>
    <col min="10" max="16384" width="9.140625" style="14"/>
  </cols>
  <sheetData>
    <row r="1" spans="1:8" ht="21.6" customHeight="1" x14ac:dyDescent="0.2">
      <c r="A1" s="97" t="s">
        <v>58</v>
      </c>
      <c r="B1" s="98"/>
      <c r="C1" s="98"/>
      <c r="D1" s="98"/>
      <c r="E1" s="98"/>
      <c r="F1" s="99"/>
      <c r="H1" s="19" t="s">
        <v>3</v>
      </c>
    </row>
    <row r="2" spans="1:8" ht="5.0999999999999996" customHeight="1" thickBot="1" x14ac:dyDescent="0.25">
      <c r="A2" s="103"/>
      <c r="B2" s="104"/>
      <c r="C2" s="104"/>
      <c r="D2" s="104"/>
      <c r="E2" s="104"/>
      <c r="F2" s="105"/>
      <c r="H2" s="20"/>
    </row>
    <row r="3" spans="1:8" ht="30" customHeight="1" x14ac:dyDescent="0.2">
      <c r="A3" s="106" t="s">
        <v>60</v>
      </c>
      <c r="B3" s="107"/>
      <c r="C3" s="107"/>
      <c r="D3" s="107"/>
      <c r="E3" s="107"/>
      <c r="F3" s="108"/>
    </row>
    <row r="4" spans="1:8" ht="30" customHeight="1" x14ac:dyDescent="0.2">
      <c r="A4" s="106" t="s">
        <v>61</v>
      </c>
      <c r="B4" s="107"/>
      <c r="C4" s="107"/>
      <c r="D4" s="107"/>
      <c r="E4" s="107"/>
      <c r="F4" s="108"/>
    </row>
    <row r="5" spans="1:8" ht="50.1" customHeight="1" thickBot="1" x14ac:dyDescent="0.25">
      <c r="A5" s="109" t="s">
        <v>62</v>
      </c>
      <c r="B5" s="110"/>
      <c r="C5" s="110"/>
      <c r="D5" s="110"/>
      <c r="E5" s="110"/>
      <c r="F5" s="111"/>
    </row>
    <row r="6" spans="1:8" ht="7.5" customHeight="1" thickBot="1" x14ac:dyDescent="0.25">
      <c r="B6" s="22"/>
      <c r="C6" s="15"/>
      <c r="D6" s="15"/>
      <c r="E6" s="15"/>
      <c r="F6" s="16"/>
    </row>
    <row r="7" spans="1:8" s="18" customFormat="1" ht="32.25" customHeight="1" thickBot="1" x14ac:dyDescent="0.25">
      <c r="A7" s="49" t="s">
        <v>16</v>
      </c>
      <c r="B7" s="49" t="s">
        <v>17</v>
      </c>
      <c r="C7" s="49" t="s">
        <v>44</v>
      </c>
      <c r="D7" s="49" t="s">
        <v>24</v>
      </c>
      <c r="E7" s="49" t="s">
        <v>0</v>
      </c>
      <c r="F7" s="49" t="s">
        <v>25</v>
      </c>
    </row>
    <row r="8" spans="1:8" s="17" customFormat="1" ht="24" customHeight="1" x14ac:dyDescent="0.2">
      <c r="A8" s="46">
        <v>1</v>
      </c>
      <c r="B8" s="68" t="s">
        <v>47</v>
      </c>
      <c r="C8" s="69" t="s">
        <v>50</v>
      </c>
      <c r="D8" s="50"/>
      <c r="E8" s="76">
        <v>14</v>
      </c>
      <c r="F8" s="51">
        <f>E8*D8</f>
        <v>0</v>
      </c>
    </row>
    <row r="9" spans="1:8" s="17" customFormat="1" ht="24" customHeight="1" x14ac:dyDescent="0.2">
      <c r="A9" s="47">
        <v>2</v>
      </c>
      <c r="B9" s="70" t="s">
        <v>48</v>
      </c>
      <c r="C9" s="71" t="s">
        <v>51</v>
      </c>
      <c r="D9" s="52"/>
      <c r="E9" s="72">
        <v>10</v>
      </c>
      <c r="F9" s="53">
        <f t="shared" ref="F9:F19" si="0">E9*D9</f>
        <v>0</v>
      </c>
    </row>
    <row r="10" spans="1:8" s="17" customFormat="1" ht="24" customHeight="1" x14ac:dyDescent="0.2">
      <c r="A10" s="47">
        <v>3</v>
      </c>
      <c r="B10" s="72" t="s">
        <v>26</v>
      </c>
      <c r="C10" s="73" t="s">
        <v>27</v>
      </c>
      <c r="D10" s="52"/>
      <c r="E10" s="72">
        <v>23</v>
      </c>
      <c r="F10" s="53">
        <f t="shared" si="0"/>
        <v>0</v>
      </c>
    </row>
    <row r="11" spans="1:8" s="17" customFormat="1" ht="24" customHeight="1" x14ac:dyDescent="0.2">
      <c r="A11" s="47">
        <v>4</v>
      </c>
      <c r="B11" s="72" t="s">
        <v>28</v>
      </c>
      <c r="C11" s="73" t="s">
        <v>29</v>
      </c>
      <c r="D11" s="52"/>
      <c r="E11" s="72">
        <v>28</v>
      </c>
      <c r="F11" s="53">
        <f t="shared" si="0"/>
        <v>0</v>
      </c>
    </row>
    <row r="12" spans="1:8" s="17" customFormat="1" ht="24" customHeight="1" x14ac:dyDescent="0.2">
      <c r="A12" s="47">
        <v>5</v>
      </c>
      <c r="B12" s="72" t="s">
        <v>30</v>
      </c>
      <c r="C12" s="73" t="s">
        <v>31</v>
      </c>
      <c r="D12" s="52"/>
      <c r="E12" s="72">
        <v>2</v>
      </c>
      <c r="F12" s="53">
        <f t="shared" si="0"/>
        <v>0</v>
      </c>
    </row>
    <row r="13" spans="1:8" s="17" customFormat="1" ht="24" customHeight="1" x14ac:dyDescent="0.2">
      <c r="A13" s="47">
        <v>6</v>
      </c>
      <c r="B13" s="72" t="s">
        <v>32</v>
      </c>
      <c r="C13" s="73" t="s">
        <v>33</v>
      </c>
      <c r="D13" s="52"/>
      <c r="E13" s="72">
        <v>22</v>
      </c>
      <c r="F13" s="53">
        <f t="shared" si="0"/>
        <v>0</v>
      </c>
    </row>
    <row r="14" spans="1:8" s="17" customFormat="1" ht="24" customHeight="1" x14ac:dyDescent="0.2">
      <c r="A14" s="47">
        <v>7</v>
      </c>
      <c r="B14" s="72" t="s">
        <v>34</v>
      </c>
      <c r="C14" s="73" t="s">
        <v>35</v>
      </c>
      <c r="D14" s="52"/>
      <c r="E14" s="72">
        <v>6</v>
      </c>
      <c r="F14" s="53">
        <f t="shared" si="0"/>
        <v>0</v>
      </c>
    </row>
    <row r="15" spans="1:8" s="17" customFormat="1" ht="24" customHeight="1" x14ac:dyDescent="0.2">
      <c r="A15" s="47">
        <v>8</v>
      </c>
      <c r="B15" s="72" t="s">
        <v>36</v>
      </c>
      <c r="C15" s="73" t="s">
        <v>37</v>
      </c>
      <c r="D15" s="52"/>
      <c r="E15" s="72">
        <v>15</v>
      </c>
      <c r="F15" s="53">
        <f t="shared" si="0"/>
        <v>0</v>
      </c>
    </row>
    <row r="16" spans="1:8" s="17" customFormat="1" ht="24" customHeight="1" x14ac:dyDescent="0.2">
      <c r="A16" s="47">
        <v>9</v>
      </c>
      <c r="B16" s="72" t="s">
        <v>38</v>
      </c>
      <c r="C16" s="73" t="s">
        <v>39</v>
      </c>
      <c r="D16" s="52"/>
      <c r="E16" s="72">
        <v>75</v>
      </c>
      <c r="F16" s="53">
        <f t="shared" si="0"/>
        <v>0</v>
      </c>
    </row>
    <row r="17" spans="1:6" s="17" customFormat="1" ht="24" customHeight="1" x14ac:dyDescent="0.2">
      <c r="A17" s="47">
        <v>10</v>
      </c>
      <c r="B17" s="72" t="s">
        <v>40</v>
      </c>
      <c r="C17" s="73" t="s">
        <v>41</v>
      </c>
      <c r="D17" s="52"/>
      <c r="E17" s="72">
        <v>12</v>
      </c>
      <c r="F17" s="53">
        <f t="shared" si="0"/>
        <v>0</v>
      </c>
    </row>
    <row r="18" spans="1:6" s="17" customFormat="1" ht="24" customHeight="1" x14ac:dyDescent="0.2">
      <c r="A18" s="47">
        <v>11</v>
      </c>
      <c r="B18" s="72" t="s">
        <v>42</v>
      </c>
      <c r="C18" s="73" t="s">
        <v>43</v>
      </c>
      <c r="D18" s="52"/>
      <c r="E18" s="72">
        <v>87</v>
      </c>
      <c r="F18" s="53">
        <f t="shared" si="0"/>
        <v>0</v>
      </c>
    </row>
    <row r="19" spans="1:6" s="17" customFormat="1" ht="24" customHeight="1" thickBot="1" x14ac:dyDescent="0.25">
      <c r="A19" s="48">
        <v>12</v>
      </c>
      <c r="B19" s="74" t="s">
        <v>49</v>
      </c>
      <c r="C19" s="75" t="s">
        <v>52</v>
      </c>
      <c r="D19" s="54"/>
      <c r="E19" s="77">
        <v>112</v>
      </c>
      <c r="F19" s="55">
        <f t="shared" si="0"/>
        <v>0</v>
      </c>
    </row>
    <row r="20" spans="1:6" ht="16.5" thickBot="1" x14ac:dyDescent="0.25">
      <c r="A20" s="56"/>
      <c r="B20" s="56"/>
      <c r="C20" s="56"/>
      <c r="D20" s="56"/>
      <c r="E20" s="56"/>
      <c r="F20" s="56"/>
    </row>
    <row r="21" spans="1:6" ht="32.25" customHeight="1" thickBot="1" x14ac:dyDescent="0.25">
      <c r="A21" s="56"/>
      <c r="B21" s="56"/>
      <c r="C21" s="56"/>
      <c r="D21" s="95" t="s">
        <v>45</v>
      </c>
      <c r="E21" s="96"/>
      <c r="F21" s="57">
        <f>SUM(F8:F19)</f>
        <v>0</v>
      </c>
    </row>
    <row r="22" spans="1:6" s="17" customFormat="1" ht="16.5" customHeight="1" thickBot="1" x14ac:dyDescent="0.25">
      <c r="A22" s="63"/>
      <c r="B22" s="63"/>
      <c r="C22" s="63"/>
      <c r="D22" s="64"/>
      <c r="E22" s="64"/>
      <c r="F22" s="65"/>
    </row>
    <row r="23" spans="1:6" ht="21.6" customHeight="1" x14ac:dyDescent="0.2">
      <c r="A23" s="97" t="s">
        <v>59</v>
      </c>
      <c r="B23" s="98"/>
      <c r="C23" s="98"/>
      <c r="D23" s="98"/>
      <c r="E23" s="99"/>
      <c r="F23" s="19" t="s">
        <v>3</v>
      </c>
    </row>
    <row r="24" spans="1:6" ht="16.5" customHeight="1" thickBot="1" x14ac:dyDescent="0.25">
      <c r="A24" s="100" t="s">
        <v>4</v>
      </c>
      <c r="B24" s="101"/>
      <c r="C24" s="101"/>
      <c r="D24" s="101"/>
      <c r="E24" s="102"/>
      <c r="F24" s="20"/>
    </row>
    <row r="25" spans="1:6" ht="7.5" customHeight="1" thickBot="1" x14ac:dyDescent="0.25">
      <c r="B25" s="22"/>
      <c r="C25" s="15"/>
      <c r="D25" s="15"/>
      <c r="E25" s="15"/>
      <c r="F25" s="16"/>
    </row>
    <row r="26" spans="1:6" ht="32.25" thickBot="1" x14ac:dyDescent="0.25">
      <c r="A26" s="49" t="s">
        <v>16</v>
      </c>
      <c r="B26" s="49" t="s">
        <v>17</v>
      </c>
      <c r="C26" s="49" t="s">
        <v>44</v>
      </c>
      <c r="D26" s="49" t="s">
        <v>24</v>
      </c>
      <c r="E26" s="49" t="s">
        <v>0</v>
      </c>
      <c r="F26" s="49" t="s">
        <v>25</v>
      </c>
    </row>
    <row r="27" spans="1:6" s="62" customFormat="1" ht="24" customHeight="1" thickBot="1" x14ac:dyDescent="0.25">
      <c r="A27" s="61">
        <v>1</v>
      </c>
      <c r="B27" s="78" t="s">
        <v>54</v>
      </c>
      <c r="C27" s="78" t="s">
        <v>55</v>
      </c>
      <c r="D27" s="66"/>
      <c r="E27" s="79">
        <v>51</v>
      </c>
      <c r="F27" s="67">
        <f t="shared" ref="F27" si="1">E27*D27</f>
        <v>0</v>
      </c>
    </row>
    <row r="28" spans="1:6" ht="16.5" thickBot="1" x14ac:dyDescent="0.25">
      <c r="A28" s="56"/>
      <c r="B28" s="56"/>
      <c r="C28" s="56"/>
      <c r="D28" s="56"/>
      <c r="E28" s="56"/>
      <c r="F28" s="56"/>
    </row>
    <row r="29" spans="1:6" ht="32.25" customHeight="1" thickBot="1" x14ac:dyDescent="0.25">
      <c r="A29" s="56"/>
      <c r="B29" s="56"/>
      <c r="C29" s="56"/>
      <c r="D29" s="95" t="s">
        <v>53</v>
      </c>
      <c r="E29" s="96"/>
      <c r="F29" s="57">
        <f>F27</f>
        <v>0</v>
      </c>
    </row>
    <row r="30" spans="1:6" s="17" customFormat="1" ht="16.5" customHeight="1" x14ac:dyDescent="0.2">
      <c r="A30" s="63"/>
      <c r="B30" s="63"/>
      <c r="C30" s="63"/>
      <c r="D30" s="64"/>
      <c r="E30" s="64"/>
      <c r="F30" s="65"/>
    </row>
  </sheetData>
  <sheetProtection algorithmName="SHA-512" hashValue="VwUlVeTunqtqvy7kwcl+rR9CQTEneoqeGYZJfHDOF6tDGSLjoIYKjVKMcXdd+r1MjLPYwEvId7roHletSwxIoQ==" saltValue="k3s+pr6UsyUBFZyg8L7LFQ==" spinCount="100000" sheet="1" objects="1" scenarios="1"/>
  <mergeCells count="8">
    <mergeCell ref="D21:E21"/>
    <mergeCell ref="D29:E29"/>
    <mergeCell ref="A23:E23"/>
    <mergeCell ref="A24:E24"/>
    <mergeCell ref="A1:F2"/>
    <mergeCell ref="A3:F3"/>
    <mergeCell ref="A4:F4"/>
    <mergeCell ref="A5:F5"/>
  </mergeCells>
  <phoneticPr fontId="1" type="noConversion"/>
  <dataValidations count="1">
    <dataValidation type="whole" operator="greaterThan" allowBlank="1" showInputMessage="1" showErrorMessage="1" errorTitle="מחיר מלא תקין" error="יש למלא מחיר בדולר ארה&quot;ב. מספרים שלמים בלבד." sqref="D8:D19">
      <formula1>0</formula1>
    </dataValidation>
  </dataValidations>
  <hyperlinks>
    <hyperlink ref="H1" location="שער!A1" display="חזור לעמוד השער"/>
    <hyperlink ref="F23" location="שער!A1" display="חזור לעמוד השער"/>
  </hyperlinks>
  <pageMargins left="0.75" right="0.75" top="1" bottom="1" header="0.5" footer="0.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rightToLeft="1" workbookViewId="0">
      <selection activeCell="D4" sqref="D4"/>
    </sheetView>
  </sheetViews>
  <sheetFormatPr defaultColWidth="9.140625" defaultRowHeight="12.75" x14ac:dyDescent="0.2"/>
  <cols>
    <col min="1" max="1" width="39.28515625" style="4" customWidth="1"/>
    <col min="2" max="2" width="18.42578125" style="4" customWidth="1"/>
    <col min="3" max="3" width="9.5703125" style="4" customWidth="1"/>
    <col min="4" max="16384" width="9.140625" style="4"/>
  </cols>
  <sheetData>
    <row r="1" spans="1:2" ht="21.6" customHeight="1" x14ac:dyDescent="0.2">
      <c r="A1" s="5" t="s">
        <v>65</v>
      </c>
      <c r="B1" s="112" t="s">
        <v>3</v>
      </c>
    </row>
    <row r="2" spans="1:2" ht="18.75" customHeight="1" x14ac:dyDescent="0.2">
      <c r="A2" s="7" t="s">
        <v>4</v>
      </c>
      <c r="B2" s="113"/>
    </row>
    <row r="3" spans="1:2" ht="32.25" customHeight="1" thickBot="1" x14ac:dyDescent="0.25">
      <c r="A3" s="6" t="s">
        <v>6</v>
      </c>
      <c r="B3" s="58" t="s">
        <v>12</v>
      </c>
    </row>
    <row r="4" spans="1:2" s="11" customFormat="1" ht="32.25" customHeight="1" thickBot="1" x14ac:dyDescent="0.25">
      <c r="A4" s="10" t="s">
        <v>22</v>
      </c>
      <c r="B4" s="59"/>
    </row>
  </sheetData>
  <sheetProtection algorithmName="SHA-512" hashValue="+jHUEkE6RhikrYTAp/fe861X6yddwpvoRb/j7dEpPz3Jk3s8oy/foEXRAHj1yLt/Px/2IKb7Xi00dEf4hNLRfA==" saltValue="E6Vh5kmztucGzZ/+Heezhw==" spinCount="100000" sheet="1" objects="1" scenarios="1"/>
  <mergeCells count="1">
    <mergeCell ref="B1:B2"/>
  </mergeCells>
  <dataValidations count="1">
    <dataValidation type="whole" operator="greaterThan" allowBlank="1" showInputMessage="1" showErrorMessage="1" errorTitle="מחיר לא תקין" error="יש למלא מחיר בדולר ארה&quot;ב. מספרים שלמים בלבד." sqref="B4">
      <formula1>0</formula1>
    </dataValidation>
  </dataValidations>
  <hyperlinks>
    <hyperlink ref="B1" location="שער!A1" display="חזור לעמוד השער"/>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
  <sheetViews>
    <sheetView rightToLeft="1" zoomScale="113" zoomScaleNormal="113" workbookViewId="0">
      <selection activeCell="E6" sqref="E6"/>
    </sheetView>
  </sheetViews>
  <sheetFormatPr defaultRowHeight="12.75" x14ac:dyDescent="0.2"/>
  <cols>
    <col min="1" max="1" width="9.140625" style="29"/>
    <col min="2" max="2" width="30.7109375" style="29" customWidth="1"/>
    <col min="3" max="3" width="22.7109375" style="30" customWidth="1"/>
    <col min="4" max="4" width="9.140625" style="29"/>
    <col min="5" max="5" width="22.7109375" style="29" customWidth="1"/>
    <col min="6" max="6" width="30.7109375" style="29" customWidth="1"/>
    <col min="7" max="7" width="1.42578125" style="29" customWidth="1"/>
    <col min="8" max="16384" width="9.140625" style="29"/>
  </cols>
  <sheetData>
    <row r="1" spans="1:6" s="24" customFormat="1" ht="21.6" customHeight="1" x14ac:dyDescent="0.2">
      <c r="A1" s="116" t="s">
        <v>66</v>
      </c>
      <c r="B1" s="117"/>
      <c r="C1" s="117"/>
      <c r="D1" s="117"/>
      <c r="E1" s="118"/>
      <c r="F1" s="119" t="s">
        <v>3</v>
      </c>
    </row>
    <row r="2" spans="1:6" s="24" customFormat="1" ht="13.5" thickBot="1" x14ac:dyDescent="0.25">
      <c r="A2" s="121" t="s">
        <v>23</v>
      </c>
      <c r="B2" s="122"/>
      <c r="C2" s="122"/>
      <c r="D2" s="122"/>
      <c r="E2" s="123"/>
      <c r="F2" s="120"/>
    </row>
    <row r="3" spans="1:6" s="24" customFormat="1" ht="7.5" customHeight="1" thickBot="1" x14ac:dyDescent="0.25">
      <c r="C3" s="25"/>
      <c r="D3" s="26"/>
      <c r="E3" s="27"/>
    </row>
    <row r="4" spans="1:6" s="28" customFormat="1" ht="32.25" customHeight="1" thickBot="1" x14ac:dyDescent="0.25">
      <c r="A4" s="31" t="s">
        <v>14</v>
      </c>
      <c r="B4" s="32" t="s">
        <v>15</v>
      </c>
      <c r="C4" s="32" t="s">
        <v>24</v>
      </c>
      <c r="D4" s="32" t="s">
        <v>0</v>
      </c>
      <c r="E4" s="32" t="s">
        <v>25</v>
      </c>
      <c r="F4" s="33" t="s">
        <v>18</v>
      </c>
    </row>
    <row r="5" spans="1:6" ht="48" thickBot="1" x14ac:dyDescent="0.25">
      <c r="A5" s="37">
        <v>1</v>
      </c>
      <c r="B5" s="38" t="s">
        <v>63</v>
      </c>
      <c r="C5" s="39">
        <f>'5.2.2-5.2.3'!F21</f>
        <v>0</v>
      </c>
      <c r="D5" s="40">
        <v>1</v>
      </c>
      <c r="E5" s="39">
        <f>D5*C5</f>
        <v>0</v>
      </c>
      <c r="F5" s="60"/>
    </row>
    <row r="6" spans="1:6" ht="48" thickBot="1" x14ac:dyDescent="0.25">
      <c r="A6" s="41">
        <v>2</v>
      </c>
      <c r="B6" s="38" t="s">
        <v>64</v>
      </c>
      <c r="C6" s="39">
        <f>'5.2.2-5.2.3'!F29</f>
        <v>0</v>
      </c>
      <c r="D6" s="80">
        <v>1</v>
      </c>
      <c r="E6" s="39">
        <f>D6*C6</f>
        <v>0</v>
      </c>
      <c r="F6" s="81"/>
    </row>
    <row r="7" spans="1:6" ht="32.25" thickBot="1" x14ac:dyDescent="0.25">
      <c r="A7" s="41">
        <v>3</v>
      </c>
      <c r="B7" s="42" t="s">
        <v>46</v>
      </c>
      <c r="C7" s="39">
        <f>'5.2.4'!B4</f>
        <v>0</v>
      </c>
      <c r="D7" s="43">
        <v>800</v>
      </c>
      <c r="E7" s="44">
        <f t="shared" ref="E7" si="0">D7*C7</f>
        <v>0</v>
      </c>
      <c r="F7" s="45"/>
    </row>
    <row r="8" spans="1:6" ht="16.5" thickBot="1" x14ac:dyDescent="0.3">
      <c r="A8" s="23"/>
      <c r="B8" s="23"/>
      <c r="C8" s="34"/>
      <c r="D8" s="23"/>
      <c r="E8" s="23"/>
      <c r="F8" s="23"/>
    </row>
    <row r="9" spans="1:6" ht="32.25" customHeight="1" thickBot="1" x14ac:dyDescent="0.3">
      <c r="A9" s="23"/>
      <c r="B9" s="23"/>
      <c r="C9" s="114" t="s">
        <v>56</v>
      </c>
      <c r="D9" s="115"/>
      <c r="E9" s="35">
        <f>SUM(E5:E7)</f>
        <v>0</v>
      </c>
      <c r="F9" s="23"/>
    </row>
  </sheetData>
  <sheetProtection algorithmName="SHA-512" hashValue="AlxZ1piujM1MwnRHPDsHvm+jD76dNbUJqjfIonRLGXKPb3NEh26+B+HGRrLeO4sfBkJNjagg6j7eZexsoPF2iQ==" saltValue="EJBsWqGKk+dxGR/A93R31w==" spinCount="100000" sheet="1" objects="1" scenarios="1"/>
  <mergeCells count="4">
    <mergeCell ref="C9:D9"/>
    <mergeCell ref="A1:E1"/>
    <mergeCell ref="F1:F2"/>
    <mergeCell ref="A2:E2"/>
  </mergeCells>
  <hyperlinks>
    <hyperlink ref="F1" location="שער!A1" display="חזור לעמוד השער"/>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rightToLeft="1" workbookViewId="0">
      <selection activeCell="H10" sqref="H10"/>
    </sheetView>
  </sheetViews>
  <sheetFormatPr defaultRowHeight="12.75" x14ac:dyDescent="0.2"/>
  <cols>
    <col min="1" max="1" width="13" customWidth="1"/>
  </cols>
  <sheetData>
    <row r="1" spans="1:1" x14ac:dyDescent="0.2">
      <c r="A1" s="6" t="s">
        <v>19</v>
      </c>
    </row>
    <row r="2" spans="1:1" x14ac:dyDescent="0.2">
      <c r="A2" s="21" t="s">
        <v>20</v>
      </c>
    </row>
    <row r="3" spans="1:1" x14ac:dyDescent="0.2">
      <c r="A3" s="21" t="s">
        <v>21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מסמך" ma:contentTypeID="0x010100C9092FB2470C2143A326D5DAD9CC57BB" ma:contentTypeVersion="4" ma:contentTypeDescription="צור מסמך חדש." ma:contentTypeScope="" ma:versionID="1c2fbf0e737401c320e2fc56bc4a19c5">
  <xsd:schema xmlns:xsd="http://www.w3.org/2001/XMLSchema" xmlns:xs="http://www.w3.org/2001/XMLSchema" xmlns:p="http://schemas.microsoft.com/office/2006/metadata/properties" xmlns:ns1="http://schemas.microsoft.com/sharepoint/v3" targetNamespace="http://schemas.microsoft.com/office/2006/metadata/properties" ma:root="true" ma:fieldsID="02e7ce2650c9b04c0a135ac8c9f9107b"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מתזמן תאריך התחלה" ma:internalName="PublishingStartDate">
      <xsd:simpleType>
        <xsd:restriction base="dms:Unknown"/>
      </xsd:simpleType>
    </xsd:element>
    <xsd:element name="PublishingExpirationDate" ma:index="9" nillable="true" ma:displayName="מתזמן תאריך סיום"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סוג תוכן"/>
        <xsd:element ref="dc:title" minOccurs="0" maxOccurs="1" ma:index="4" ma:displayName="כותרת"/>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LongProperties xmlns="http://schemas.microsoft.com/office/2006/metadata/longProperties"/>
</file>

<file path=customXml/itemProps1.xml><?xml version="1.0" encoding="utf-8"?>
<ds:datastoreItem xmlns:ds="http://schemas.openxmlformats.org/officeDocument/2006/customXml" ds:itemID="{8340BF4E-0492-433F-9BCD-1404E5BA688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2646BB4-BCC7-4352-9135-44AA200D777C}">
  <ds:schemaRefs>
    <ds:schemaRef ds:uri="http://schemas.microsoft.com/office/infopath/2007/PartnerControls"/>
    <ds:schemaRef ds:uri="http://schemas.openxmlformats.org/package/2006/metadata/core-properties"/>
    <ds:schemaRef ds:uri="http://schemas.microsoft.com/office/2006/documentManagement/types"/>
    <ds:schemaRef ds:uri="http://purl.org/dc/dcmitype/"/>
    <ds:schemaRef ds:uri="http://www.w3.org/XML/1998/namespace"/>
    <ds:schemaRef ds:uri="http://purl.org/dc/elements/1.1/"/>
    <ds:schemaRef ds:uri="http://purl.org/dc/terms/"/>
    <ds:schemaRef ds:uri="http://schemas.microsoft.com/sharepoint/v3"/>
    <ds:schemaRef ds:uri="http://schemas.microsoft.com/office/2006/metadata/properties"/>
  </ds:schemaRefs>
</ds:datastoreItem>
</file>

<file path=customXml/itemProps3.xml><?xml version="1.0" encoding="utf-8"?>
<ds:datastoreItem xmlns:ds="http://schemas.openxmlformats.org/officeDocument/2006/customXml" ds:itemID="{FD9F2FBE-2A18-4641-844F-904C4EAAF116}">
  <ds:schemaRefs>
    <ds:schemaRef ds:uri="http://schemas.microsoft.com/sharepoint/v3/contenttype/forms"/>
  </ds:schemaRefs>
</ds:datastoreItem>
</file>

<file path=customXml/itemProps4.xml><?xml version="1.0" encoding="utf-8"?>
<ds:datastoreItem xmlns:ds="http://schemas.openxmlformats.org/officeDocument/2006/customXml" ds:itemID="{597B9155-154A-4FF7-AA1F-20BF3E6BECE5}">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5</vt:i4>
      </vt:variant>
      <vt:variant>
        <vt:lpstr>טווחים בעלי שם</vt:lpstr>
      </vt:variant>
      <vt:variant>
        <vt:i4>1</vt:i4>
      </vt:variant>
    </vt:vector>
  </HeadingPairs>
  <TitlesOfParts>
    <vt:vector size="6" baseType="lpstr">
      <vt:lpstr>שער</vt:lpstr>
      <vt:lpstr>5.2.2-5.2.3</vt:lpstr>
      <vt:lpstr>5.2.4</vt:lpstr>
      <vt:lpstr>5.2.5</vt:lpstr>
      <vt:lpstr>גיליון עזר</vt:lpstr>
      <vt:lpstr>_5.1.2_עלות_שירותי_תחזוקה_סל_2_לשנה</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נספח 5.2 - גיליון עלות</dc:title>
  <dc:creator>Adi Levy</dc:creator>
  <cp:lastModifiedBy>עדנה אור</cp:lastModifiedBy>
  <cp:lastPrinted>2008-04-03T19:06:08Z</cp:lastPrinted>
  <dcterms:created xsi:type="dcterms:W3CDTF">2008-04-02T11:32:41Z</dcterms:created>
  <dcterms:modified xsi:type="dcterms:W3CDTF">2018-02-18T10:38:18Z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תאריך">
    <vt:lpwstr>2014-03-10T00:00:00Z</vt:lpwstr>
  </property>
  <property fmtid="{D5CDD505-2E9C-101B-9397-08002B2CF9AE}" pid="3" name="GovXEventDate">
    <vt:lpwstr>2014-07-15T00:00:00Z</vt:lpwstr>
  </property>
</Properties>
</file>